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10" yWindow="-110" windowWidth="38630" windowHeight="21360" tabRatio="758" activeTab="1"/>
  </bookViews>
  <sheets>
    <sheet name="Metadata" sheetId="45" r:id="rId1"/>
    <sheet name="Design Data" sheetId="4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2" i="41" l="1"/>
  <c r="X20" i="41" l="1"/>
  <c r="D21" i="41" l="1"/>
  <c r="E21" i="41"/>
  <c r="F21" i="41"/>
  <c r="G21" i="41"/>
  <c r="H21" i="41"/>
  <c r="I21" i="41"/>
  <c r="J21" i="41"/>
  <c r="K21" i="41"/>
  <c r="L21" i="41"/>
  <c r="M21" i="41"/>
  <c r="N21" i="41"/>
  <c r="O21" i="41"/>
  <c r="P21" i="41"/>
  <c r="Q21" i="41"/>
  <c r="R21" i="41"/>
  <c r="S21" i="41"/>
  <c r="T21" i="41"/>
  <c r="U21" i="41"/>
  <c r="V21" i="41"/>
  <c r="W21" i="41"/>
  <c r="C21" i="41"/>
  <c r="X19" i="41"/>
  <c r="X18" i="41"/>
  <c r="X21" i="41" l="1"/>
  <c r="G27" i="41" l="1"/>
  <c r="X5" i="41" l="1"/>
  <c r="W7" i="41"/>
  <c r="V7" i="41"/>
  <c r="U7" i="41"/>
  <c r="T7" i="41"/>
  <c r="S7" i="41"/>
  <c r="R7" i="41"/>
  <c r="Q7" i="41"/>
  <c r="P7" i="41"/>
  <c r="O7" i="41"/>
  <c r="N7" i="41"/>
  <c r="M7" i="41"/>
  <c r="L7" i="41"/>
  <c r="K7" i="41"/>
  <c r="J7" i="41"/>
  <c r="I7" i="41"/>
  <c r="H7" i="41"/>
  <c r="G7" i="41"/>
  <c r="F7" i="41"/>
  <c r="E7" i="41"/>
  <c r="D7" i="41"/>
  <c r="C7" i="41"/>
  <c r="X6" i="41"/>
  <c r="X7" i="41" l="1"/>
</calcChain>
</file>

<file path=xl/sharedStrings.xml><?xml version="1.0" encoding="utf-8"?>
<sst xmlns="http://schemas.openxmlformats.org/spreadsheetml/2006/main" count="65" uniqueCount="62">
  <si>
    <t>Sum</t>
    <phoneticPr fontId="1" type="noConversion"/>
  </si>
  <si>
    <t>SUM</t>
    <phoneticPr fontId="1" type="noConversion"/>
  </si>
  <si>
    <t>APPLICATION VOLUME ANALYSIS</t>
    <phoneticPr fontId="1" type="noConversion"/>
  </si>
  <si>
    <t>Application Type</t>
    <phoneticPr fontId="1" type="noConversion"/>
  </si>
  <si>
    <t>UAE</t>
    <phoneticPr fontId="1" type="noConversion"/>
  </si>
  <si>
    <t>OTHERS</t>
    <phoneticPr fontId="1" type="noConversion"/>
  </si>
  <si>
    <t>COUNTRY</t>
    <phoneticPr fontId="1" type="noConversion"/>
  </si>
  <si>
    <t>Occupancy (%)</t>
    <phoneticPr fontId="1" type="noConversion"/>
  </si>
  <si>
    <t>U.S</t>
    <phoneticPr fontId="1" type="noConversion"/>
  </si>
  <si>
    <t>Industrial Design</t>
    <phoneticPr fontId="1" type="noConversion"/>
  </si>
  <si>
    <t>Industrial Drawing</t>
    <phoneticPr fontId="1" type="noConversion"/>
  </si>
  <si>
    <t>ORIGIN</t>
    <phoneticPr fontId="1" type="noConversion"/>
  </si>
  <si>
    <t>Swiss</t>
    <phoneticPr fontId="1" type="noConversion"/>
  </si>
  <si>
    <t>Japan</t>
    <phoneticPr fontId="1" type="noConversion"/>
  </si>
  <si>
    <t>Germany</t>
    <phoneticPr fontId="1" type="noConversion"/>
  </si>
  <si>
    <t>France</t>
    <phoneticPr fontId="1" type="noConversion"/>
  </si>
  <si>
    <t>Italy</t>
    <phoneticPr fontId="1" type="noConversion"/>
  </si>
  <si>
    <t>Sweden</t>
    <phoneticPr fontId="1" type="noConversion"/>
  </si>
  <si>
    <t>Nederland</t>
    <phoneticPr fontId="1" type="noConversion"/>
  </si>
  <si>
    <t>U.K</t>
    <phoneticPr fontId="1" type="noConversion"/>
  </si>
  <si>
    <t>Korea</t>
    <phoneticPr fontId="1" type="noConversion"/>
  </si>
  <si>
    <t>UAE Resident Filing</t>
    <phoneticPr fontId="1" type="noConversion"/>
  </si>
  <si>
    <t>Foreign Applications</t>
    <phoneticPr fontId="1" type="noConversion"/>
  </si>
  <si>
    <t>UAE Resident Applications</t>
    <phoneticPr fontId="1" type="noConversion"/>
  </si>
  <si>
    <t>Ratio of Origin Country</t>
    <phoneticPr fontId="1" type="noConversion"/>
  </si>
  <si>
    <t>Design Applications Data</t>
    <phoneticPr fontId="1" type="noConversion"/>
  </si>
  <si>
    <t xml:space="preserve">Total Design Applications </t>
    <phoneticPr fontId="1" type="noConversion"/>
  </si>
  <si>
    <t>UAE Resident Design Application Data</t>
    <phoneticPr fontId="1" type="noConversion"/>
  </si>
  <si>
    <t>Not Specified (No Information)</t>
    <phoneticPr fontId="1" type="noConversion"/>
  </si>
  <si>
    <t>UAE Resident Applications</t>
    <phoneticPr fontId="1" type="noConversion"/>
  </si>
  <si>
    <t xml:space="preserve">Total Design Applications </t>
    <phoneticPr fontId="1" type="noConversion"/>
  </si>
  <si>
    <t>Design Acceptance (Accepted Year)</t>
    <phoneticPr fontId="1" type="noConversion"/>
  </si>
  <si>
    <t>Accepted Year</t>
    <phoneticPr fontId="1" type="noConversion"/>
  </si>
  <si>
    <t>Accepted Design</t>
    <phoneticPr fontId="1" type="noConversion"/>
  </si>
  <si>
    <t>Publication (Publication Year)</t>
    <phoneticPr fontId="1" type="noConversion"/>
  </si>
  <si>
    <t>Publication</t>
    <phoneticPr fontId="1" type="noConversion"/>
  </si>
  <si>
    <t>Publication Year</t>
    <phoneticPr fontId="1" type="noConversion"/>
  </si>
  <si>
    <t xml:space="preserve">Metadata </t>
  </si>
  <si>
    <t>Dataset Name_EN</t>
  </si>
  <si>
    <t>UAE Design Application (Base year 2017)</t>
  </si>
  <si>
    <t>Dataset Name_AR</t>
  </si>
  <si>
    <t>طلب تصميم الإمارات العربية المتحدة (سنة الأساس 2017)</t>
  </si>
  <si>
    <t>Description_EN</t>
  </si>
  <si>
    <t>Number of application by category</t>
  </si>
  <si>
    <t>Description_AR</t>
  </si>
  <si>
    <t>عدد الطلبات حسب الفئة</t>
  </si>
  <si>
    <t>Source (URL of original source)</t>
  </si>
  <si>
    <t>MOE Internal System (https://upos.economy.ae)</t>
  </si>
  <si>
    <t>Data Owner_EN</t>
  </si>
  <si>
    <t>Ministry of Economy</t>
  </si>
  <si>
    <t>Data Owner_AR</t>
  </si>
  <si>
    <t>وزارة الاقتصاد</t>
  </si>
  <si>
    <t>Owner_Tel</t>
  </si>
  <si>
    <t>04-314-1581</t>
  </si>
  <si>
    <t>Last Update Date</t>
  </si>
  <si>
    <t>Calcolation Methodlegy</t>
  </si>
  <si>
    <t>Counting</t>
  </si>
  <si>
    <t>Language</t>
  </si>
  <si>
    <t>AR/ EN</t>
  </si>
  <si>
    <t>Key terms / Tags</t>
  </si>
  <si>
    <t>design, applicaton, examination, acceptacne, publication</t>
  </si>
  <si>
    <t>Dec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</si>
</sst>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_-;\-* #,##0_-;_-* &quot;-&quot;_-;_-@_-"/>
    <numFmt numFmtId="165" formatCode="0.0%"/>
  </numFmts>
  <fonts count="12">
    <font>
      <sz val="11"/>
      <color theme="1"/>
      <name val="Calibri"/>
      <family val="2"/>
      <scheme val="minor"/>
    </font>
    <font>
      <sz val="8"/>
      <name val="Calibri"/>
      <family val="3"/>
      <charset val="129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sz val="16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u/>
      <sz val="11"/>
      <color theme="10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/>
  </cellStyleXfs>
  <cellXfs count="3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center" vertical="center"/>
    </xf>
    <xf numFmtId="164" fontId="5" fillId="0" borderId="1" xfId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3" fillId="0" borderId="1" xfId="1" applyFont="1" applyFill="1" applyBorder="1" applyAlignment="1">
      <alignment horizontal="right" vertical="center"/>
    </xf>
    <xf numFmtId="164" fontId="4" fillId="4" borderId="1" xfId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65" fontId="3" fillId="0" borderId="1" xfId="2" applyNumberFormat="1" applyFont="1" applyBorder="1" applyAlignment="1">
      <alignment horizontal="center" vertical="center"/>
    </xf>
    <xf numFmtId="165" fontId="7" fillId="0" borderId="1" xfId="2" applyNumberFormat="1" applyFont="1" applyBorder="1" applyAlignment="1">
      <alignment horizontal="center" vertical="center"/>
    </xf>
    <xf numFmtId="165" fontId="5" fillId="0" borderId="1" xfId="2" applyNumberFormat="1" applyFont="1" applyBorder="1" applyAlignment="1">
      <alignment horizontal="center" vertical="center"/>
    </xf>
    <xf numFmtId="165" fontId="4" fillId="0" borderId="1" xfId="2" applyNumberFormat="1" applyFont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right" vertical="center"/>
    </xf>
    <xf numFmtId="164" fontId="4" fillId="4" borderId="1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65" fontId="4" fillId="0" borderId="0" xfId="2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5" borderId="0" xfId="0" applyFont="1" applyFill="1" applyBorder="1" applyAlignment="1">
      <alignment horizontal="center" vertical="center"/>
    </xf>
    <xf numFmtId="0" fontId="9" fillId="0" borderId="5" xfId="0" applyFont="1" applyBorder="1"/>
    <xf numFmtId="0" fontId="10" fillId="0" borderId="6" xfId="0" applyFont="1" applyBorder="1"/>
    <xf numFmtId="0" fontId="10" fillId="0" borderId="7" xfId="0" applyFont="1" applyBorder="1"/>
    <xf numFmtId="0" fontId="11" fillId="0" borderId="7" xfId="3" applyBorder="1"/>
    <xf numFmtId="17" fontId="10" fillId="0" borderId="7" xfId="0" applyNumberFormat="1" applyFont="1" applyBorder="1"/>
    <xf numFmtId="0" fontId="9" fillId="0" borderId="8" xfId="0" applyFont="1" applyBorder="1"/>
    <xf numFmtId="0" fontId="10" fillId="0" borderId="9" xfId="0" applyFont="1" applyBorder="1"/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</cellXfs>
  <cellStyles count="4">
    <cellStyle name="Comma [0]" xfId="1" builtinId="6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CCCCFF"/>
      <color rgb="FFFFCCFF"/>
      <color rgb="FFFF8B8B"/>
      <color rgb="FFFF4B4B"/>
      <color rgb="FFFF99CC"/>
      <color rgb="FFA568D2"/>
      <color rgb="FFD1D5FB"/>
      <color rgb="FFFFFFD9"/>
      <color rgb="FFFFA7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fcsa.gov.ae/ar-ae/Pages/Statistics/Statistics-by-Subject.as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workbookViewId="0">
      <selection activeCell="B16" sqref="B16"/>
    </sheetView>
  </sheetViews>
  <sheetFormatPr defaultRowHeight="14.5"/>
  <cols>
    <col min="1" max="1" width="35.7265625" customWidth="1"/>
    <col min="2" max="2" width="79.81640625" customWidth="1"/>
  </cols>
  <sheetData>
    <row r="1" spans="1:2" ht="15" thickBot="1"/>
    <row r="2" spans="1:2" ht="21.5" thickBot="1">
      <c r="A2" s="34" t="s">
        <v>37</v>
      </c>
      <c r="B2" s="35"/>
    </row>
    <row r="3" spans="1:2" ht="15.5">
      <c r="A3" s="27" t="s">
        <v>38</v>
      </c>
      <c r="B3" s="28" t="s">
        <v>39</v>
      </c>
    </row>
    <row r="4" spans="1:2" ht="15.5">
      <c r="A4" s="27" t="s">
        <v>40</v>
      </c>
      <c r="B4" s="29" t="s">
        <v>41</v>
      </c>
    </row>
    <row r="5" spans="1:2" ht="15.5">
      <c r="A5" s="27" t="s">
        <v>42</v>
      </c>
      <c r="B5" s="29" t="s">
        <v>43</v>
      </c>
    </row>
    <row r="6" spans="1:2" ht="15.5">
      <c r="A6" s="27" t="s">
        <v>44</v>
      </c>
      <c r="B6" s="29" t="s">
        <v>45</v>
      </c>
    </row>
    <row r="7" spans="1:2" ht="15.5">
      <c r="A7" s="27" t="s">
        <v>46</v>
      </c>
      <c r="B7" s="30" t="s">
        <v>47</v>
      </c>
    </row>
    <row r="8" spans="1:2" ht="15.5">
      <c r="A8" s="27" t="s">
        <v>48</v>
      </c>
      <c r="B8" s="29" t="s">
        <v>49</v>
      </c>
    </row>
    <row r="9" spans="1:2" ht="15.5">
      <c r="A9" s="27" t="s">
        <v>50</v>
      </c>
      <c r="B9" s="29" t="s">
        <v>51</v>
      </c>
    </row>
    <row r="10" spans="1:2" ht="15.5">
      <c r="A10" s="27" t="s">
        <v>52</v>
      </c>
      <c r="B10" s="29" t="s">
        <v>53</v>
      </c>
    </row>
    <row r="11" spans="1:2" ht="15.5">
      <c r="A11" s="27" t="s">
        <v>54</v>
      </c>
      <c r="B11" s="31" t="s">
        <v>61</v>
      </c>
    </row>
    <row r="12" spans="1:2" ht="15.5">
      <c r="A12" s="27" t="s">
        <v>55</v>
      </c>
      <c r="B12" s="29" t="s">
        <v>56</v>
      </c>
    </row>
    <row r="13" spans="1:2" ht="15.5">
      <c r="A13" s="27" t="s">
        <v>57</v>
      </c>
      <c r="B13" s="29" t="s">
        <v>58</v>
      </c>
    </row>
    <row r="14" spans="1:2" ht="16" thickBot="1">
      <c r="A14" s="32" t="s">
        <v>59</v>
      </c>
      <c r="B14" s="33" t="s">
        <v>60</v>
      </c>
    </row>
  </sheetData>
  <mergeCells count="1">
    <mergeCell ref="A2:B2"/>
  </mergeCells>
  <hyperlinks>
    <hyperlink ref="B7" r:id="rId1" display="https://fcsa.gov.ae/ar-ae/Pages/Statistics/Statistics-by-Subject.asp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X32"/>
  <sheetViews>
    <sheetView tabSelected="1" topLeftCell="A16" zoomScaleNormal="100" workbookViewId="0">
      <selection activeCell="B35" sqref="B35"/>
    </sheetView>
  </sheetViews>
  <sheetFormatPr defaultColWidth="8.6328125" defaultRowHeight="14"/>
  <cols>
    <col min="1" max="1" width="23.1796875" style="4" bestFit="1" customWidth="1"/>
    <col min="2" max="2" width="36.36328125" style="4" bestFit="1" customWidth="1"/>
    <col min="3" max="3" width="8.81640625" style="4" customWidth="1"/>
    <col min="4" max="4" width="9.453125" style="4" customWidth="1"/>
    <col min="5" max="5" width="8.1796875" style="4" customWidth="1"/>
    <col min="6" max="6" width="8.453125" style="4" customWidth="1"/>
    <col min="7" max="7" width="10.26953125" style="4" customWidth="1"/>
    <col min="8" max="8" width="9.26953125" style="4" customWidth="1"/>
    <col min="9" max="9" width="9.7265625" style="4" customWidth="1"/>
    <col min="10" max="10" width="11.1796875" style="4" customWidth="1"/>
    <col min="11" max="11" width="10.81640625" style="4" customWidth="1"/>
    <col min="12" max="12" width="10.453125" style="4" customWidth="1"/>
    <col min="13" max="13" width="12.1796875" style="4" customWidth="1"/>
    <col min="14" max="14" width="10.81640625" style="4" customWidth="1"/>
    <col min="15" max="15" width="8.81640625" style="4" customWidth="1"/>
    <col min="16" max="16" width="8" style="4" customWidth="1"/>
    <col min="17" max="23" width="6.453125" style="4" bestFit="1" customWidth="1"/>
    <col min="24" max="24" width="9.453125" style="4" bestFit="1" customWidth="1"/>
    <col min="25" max="16384" width="8.6328125" style="4"/>
  </cols>
  <sheetData>
    <row r="1" spans="1:24" ht="14.5" thickBot="1">
      <c r="A1" s="3" t="s">
        <v>2</v>
      </c>
      <c r="B1" s="3" t="s">
        <v>25</v>
      </c>
    </row>
    <row r="2" spans="1:24">
      <c r="A2" s="26"/>
    </row>
    <row r="3" spans="1:24">
      <c r="B3" s="5" t="s">
        <v>3</v>
      </c>
    </row>
    <row r="4" spans="1:24">
      <c r="B4" s="6"/>
      <c r="C4" s="7">
        <v>2000</v>
      </c>
      <c r="D4" s="7">
        <v>2001</v>
      </c>
      <c r="E4" s="7">
        <v>2002</v>
      </c>
      <c r="F4" s="7">
        <v>2003</v>
      </c>
      <c r="G4" s="7">
        <v>2004</v>
      </c>
      <c r="H4" s="7">
        <v>2005</v>
      </c>
      <c r="I4" s="7">
        <v>2006</v>
      </c>
      <c r="J4" s="7">
        <v>2007</v>
      </c>
      <c r="K4" s="7">
        <v>2008</v>
      </c>
      <c r="L4" s="7">
        <v>2009</v>
      </c>
      <c r="M4" s="7">
        <v>2010</v>
      </c>
      <c r="N4" s="7">
        <v>2011</v>
      </c>
      <c r="O4" s="7">
        <v>2012</v>
      </c>
      <c r="P4" s="7">
        <v>2013</v>
      </c>
      <c r="Q4" s="7">
        <v>2014</v>
      </c>
      <c r="R4" s="7">
        <v>2015</v>
      </c>
      <c r="S4" s="7">
        <v>2016</v>
      </c>
      <c r="T4" s="7">
        <v>2017</v>
      </c>
      <c r="U4" s="7">
        <v>2018</v>
      </c>
      <c r="V4" s="7">
        <v>2019</v>
      </c>
      <c r="W4" s="7">
        <v>2020</v>
      </c>
      <c r="X4" s="7" t="s">
        <v>0</v>
      </c>
    </row>
    <row r="5" spans="1:24">
      <c r="B5" s="8" t="s">
        <v>9</v>
      </c>
      <c r="C5" s="9">
        <v>10</v>
      </c>
      <c r="D5" s="10">
        <v>27</v>
      </c>
      <c r="E5" s="10">
        <v>34</v>
      </c>
      <c r="F5" s="10">
        <v>80</v>
      </c>
      <c r="G5" s="10">
        <v>160</v>
      </c>
      <c r="H5" s="10">
        <v>235</v>
      </c>
      <c r="I5" s="9">
        <v>308</v>
      </c>
      <c r="J5" s="9">
        <v>359</v>
      </c>
      <c r="K5" s="9">
        <v>477</v>
      </c>
      <c r="L5" s="9">
        <v>366</v>
      </c>
      <c r="M5" s="9">
        <v>424</v>
      </c>
      <c r="N5" s="9">
        <v>499</v>
      </c>
      <c r="O5" s="9">
        <v>445</v>
      </c>
      <c r="P5" s="9">
        <v>544</v>
      </c>
      <c r="Q5" s="9">
        <v>805</v>
      </c>
      <c r="R5" s="9">
        <v>810</v>
      </c>
      <c r="S5" s="9">
        <v>945</v>
      </c>
      <c r="T5" s="9">
        <v>841</v>
      </c>
      <c r="U5" s="9">
        <v>685</v>
      </c>
      <c r="V5" s="10">
        <v>903</v>
      </c>
      <c r="W5" s="10">
        <v>690</v>
      </c>
      <c r="X5" s="11">
        <f>SUM(C5:W5)</f>
        <v>9647</v>
      </c>
    </row>
    <row r="6" spans="1:24">
      <c r="B6" s="8" t="s">
        <v>10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9">
        <v>1</v>
      </c>
      <c r="M6" s="12">
        <v>0</v>
      </c>
      <c r="N6" s="12">
        <v>0</v>
      </c>
      <c r="O6" s="12">
        <v>0</v>
      </c>
      <c r="P6" s="12">
        <v>0</v>
      </c>
      <c r="Q6" s="12">
        <v>0</v>
      </c>
      <c r="R6" s="12">
        <v>0</v>
      </c>
      <c r="S6" s="9">
        <v>1</v>
      </c>
      <c r="T6" s="9">
        <v>18</v>
      </c>
      <c r="U6" s="9">
        <v>10</v>
      </c>
      <c r="V6" s="9">
        <v>12</v>
      </c>
      <c r="W6" s="9">
        <v>3</v>
      </c>
      <c r="X6" s="11">
        <f>SUM(C6:W6)</f>
        <v>45</v>
      </c>
    </row>
    <row r="7" spans="1:24">
      <c r="B7" s="2" t="s">
        <v>26</v>
      </c>
      <c r="C7" s="13">
        <f t="shared" ref="C7:W7" si="0">C5+C6</f>
        <v>10</v>
      </c>
      <c r="D7" s="13">
        <f t="shared" si="0"/>
        <v>27</v>
      </c>
      <c r="E7" s="13">
        <f t="shared" si="0"/>
        <v>34</v>
      </c>
      <c r="F7" s="13">
        <f t="shared" si="0"/>
        <v>80</v>
      </c>
      <c r="G7" s="13">
        <f t="shared" si="0"/>
        <v>160</v>
      </c>
      <c r="H7" s="13">
        <f t="shared" si="0"/>
        <v>235</v>
      </c>
      <c r="I7" s="13">
        <f t="shared" si="0"/>
        <v>308</v>
      </c>
      <c r="J7" s="13">
        <f t="shared" si="0"/>
        <v>359</v>
      </c>
      <c r="K7" s="13">
        <f t="shared" si="0"/>
        <v>477</v>
      </c>
      <c r="L7" s="13">
        <f t="shared" si="0"/>
        <v>367</v>
      </c>
      <c r="M7" s="13">
        <f t="shared" si="0"/>
        <v>424</v>
      </c>
      <c r="N7" s="13">
        <f t="shared" si="0"/>
        <v>499</v>
      </c>
      <c r="O7" s="13">
        <f t="shared" si="0"/>
        <v>445</v>
      </c>
      <c r="P7" s="13">
        <f t="shared" si="0"/>
        <v>544</v>
      </c>
      <c r="Q7" s="13">
        <f t="shared" si="0"/>
        <v>805</v>
      </c>
      <c r="R7" s="13">
        <f t="shared" si="0"/>
        <v>810</v>
      </c>
      <c r="S7" s="13">
        <f t="shared" si="0"/>
        <v>946</v>
      </c>
      <c r="T7" s="13">
        <f t="shared" si="0"/>
        <v>859</v>
      </c>
      <c r="U7" s="13">
        <f t="shared" si="0"/>
        <v>695</v>
      </c>
      <c r="V7" s="13">
        <f t="shared" si="0"/>
        <v>915</v>
      </c>
      <c r="W7" s="13">
        <f t="shared" si="0"/>
        <v>693</v>
      </c>
      <c r="X7" s="13">
        <f>SUM(C7:W7)</f>
        <v>9692</v>
      </c>
    </row>
    <row r="8" spans="1:24" ht="14.5" thickBot="1"/>
    <row r="9" spans="1:24" ht="14.5" thickBot="1">
      <c r="A9" s="3" t="s">
        <v>11</v>
      </c>
      <c r="B9" s="5" t="s">
        <v>24</v>
      </c>
    </row>
    <row r="10" spans="1:24">
      <c r="B10" s="2" t="s">
        <v>6</v>
      </c>
      <c r="C10" s="2" t="s">
        <v>12</v>
      </c>
      <c r="D10" s="2" t="s">
        <v>13</v>
      </c>
      <c r="E10" s="2" t="s">
        <v>8</v>
      </c>
      <c r="F10" s="2" t="s">
        <v>14</v>
      </c>
      <c r="G10" s="2" t="s">
        <v>15</v>
      </c>
      <c r="H10" s="14" t="s">
        <v>4</v>
      </c>
      <c r="I10" s="2" t="s">
        <v>16</v>
      </c>
      <c r="J10" s="2" t="s">
        <v>17</v>
      </c>
      <c r="K10" s="2" t="s">
        <v>20</v>
      </c>
      <c r="L10" s="2" t="s">
        <v>18</v>
      </c>
      <c r="M10" s="2" t="s">
        <v>19</v>
      </c>
      <c r="N10" s="2" t="s">
        <v>5</v>
      </c>
      <c r="O10" s="2" t="s">
        <v>1</v>
      </c>
    </row>
    <row r="11" spans="1:24">
      <c r="B11" s="15" t="s">
        <v>7</v>
      </c>
      <c r="C11" s="16">
        <v>0.11669418076764342</v>
      </c>
      <c r="D11" s="16">
        <v>0.10668592653735039</v>
      </c>
      <c r="E11" s="16">
        <v>0.10637639290136194</v>
      </c>
      <c r="F11" s="16">
        <v>0.10328105654147751</v>
      </c>
      <c r="G11" s="16">
        <v>7.9653322327692941E-2</v>
      </c>
      <c r="H11" s="17">
        <v>7.7073875361122576E-2</v>
      </c>
      <c r="I11" s="16">
        <v>6.3041683862979772E-2</v>
      </c>
      <c r="J11" s="16">
        <v>5.6128765992571196E-2</v>
      </c>
      <c r="K11" s="18">
        <v>4.9628559636813868E-2</v>
      </c>
      <c r="L11" s="16">
        <v>4.8287247214197276E-2</v>
      </c>
      <c r="M11" s="16">
        <v>4.5501444490301281E-2</v>
      </c>
      <c r="N11" s="16">
        <v>0.14764754436648783</v>
      </c>
      <c r="O11" s="19">
        <v>1</v>
      </c>
    </row>
    <row r="13" spans="1:24" ht="14.5" thickBot="1"/>
    <row r="14" spans="1:24" ht="14.5" thickBot="1">
      <c r="B14" s="3" t="s">
        <v>27</v>
      </c>
    </row>
    <row r="15" spans="1:24" ht="14.5" thickBot="1">
      <c r="A15" s="3" t="s">
        <v>21</v>
      </c>
    </row>
    <row r="16" spans="1:24">
      <c r="B16" s="5" t="s">
        <v>29</v>
      </c>
    </row>
    <row r="17" spans="2:24">
      <c r="B17" s="6"/>
      <c r="C17" s="7">
        <v>2000</v>
      </c>
      <c r="D17" s="7">
        <v>2001</v>
      </c>
      <c r="E17" s="7">
        <v>2002</v>
      </c>
      <c r="F17" s="7">
        <v>2003</v>
      </c>
      <c r="G17" s="7">
        <v>2004</v>
      </c>
      <c r="H17" s="7">
        <v>2005</v>
      </c>
      <c r="I17" s="7">
        <v>2006</v>
      </c>
      <c r="J17" s="7">
        <v>2007</v>
      </c>
      <c r="K17" s="7">
        <v>2008</v>
      </c>
      <c r="L17" s="7">
        <v>2009</v>
      </c>
      <c r="M17" s="7">
        <v>2010</v>
      </c>
      <c r="N17" s="7">
        <v>2011</v>
      </c>
      <c r="O17" s="7">
        <v>2012</v>
      </c>
      <c r="P17" s="7">
        <v>2013</v>
      </c>
      <c r="Q17" s="7">
        <v>2014</v>
      </c>
      <c r="R17" s="7">
        <v>2015</v>
      </c>
      <c r="S17" s="7">
        <v>2016</v>
      </c>
      <c r="T17" s="7">
        <v>2017</v>
      </c>
      <c r="U17" s="7">
        <v>2018</v>
      </c>
      <c r="V17" s="7">
        <v>2019</v>
      </c>
      <c r="W17" s="7">
        <v>2020</v>
      </c>
      <c r="X17" s="7" t="s">
        <v>0</v>
      </c>
    </row>
    <row r="18" spans="2:24">
      <c r="B18" s="8" t="s">
        <v>23</v>
      </c>
      <c r="C18" s="12">
        <v>0</v>
      </c>
      <c r="D18" s="12">
        <v>0</v>
      </c>
      <c r="E18" s="12">
        <v>2</v>
      </c>
      <c r="F18" s="12">
        <v>0</v>
      </c>
      <c r="G18" s="12">
        <v>0</v>
      </c>
      <c r="H18" s="12">
        <v>4</v>
      </c>
      <c r="I18" s="12">
        <v>2</v>
      </c>
      <c r="J18" s="12">
        <v>3</v>
      </c>
      <c r="K18" s="12">
        <v>4</v>
      </c>
      <c r="L18" s="12">
        <v>7</v>
      </c>
      <c r="M18" s="12">
        <v>26</v>
      </c>
      <c r="N18" s="12">
        <v>55</v>
      </c>
      <c r="O18" s="12">
        <v>45</v>
      </c>
      <c r="P18" s="12">
        <v>76</v>
      </c>
      <c r="Q18" s="12">
        <v>107</v>
      </c>
      <c r="R18" s="12">
        <v>65</v>
      </c>
      <c r="S18" s="12">
        <v>72</v>
      </c>
      <c r="T18" s="12">
        <v>109</v>
      </c>
      <c r="U18" s="12">
        <v>54</v>
      </c>
      <c r="V18" s="12">
        <v>57</v>
      </c>
      <c r="W18" s="12">
        <v>59</v>
      </c>
      <c r="X18" s="20">
        <f>SUM(C18:W18)</f>
        <v>747</v>
      </c>
    </row>
    <row r="19" spans="2:24">
      <c r="B19" s="8" t="s">
        <v>22</v>
      </c>
      <c r="C19" s="12">
        <v>10</v>
      </c>
      <c r="D19" s="12">
        <v>27</v>
      </c>
      <c r="E19" s="12">
        <v>32</v>
      </c>
      <c r="F19" s="12">
        <v>80</v>
      </c>
      <c r="G19" s="12">
        <v>160</v>
      </c>
      <c r="H19" s="12">
        <v>231</v>
      </c>
      <c r="I19" s="12">
        <v>306</v>
      </c>
      <c r="J19" s="12">
        <v>356</v>
      </c>
      <c r="K19" s="12">
        <v>473</v>
      </c>
      <c r="L19" s="12">
        <v>360</v>
      </c>
      <c r="M19" s="12">
        <v>398</v>
      </c>
      <c r="N19" s="12">
        <v>444</v>
      </c>
      <c r="O19" s="12">
        <v>400</v>
      </c>
      <c r="P19" s="12">
        <v>468</v>
      </c>
      <c r="Q19" s="12">
        <v>698</v>
      </c>
      <c r="R19" s="12">
        <v>745</v>
      </c>
      <c r="S19" s="12">
        <v>855</v>
      </c>
      <c r="T19" s="12">
        <v>748</v>
      </c>
      <c r="U19" s="12">
        <v>641</v>
      </c>
      <c r="V19" s="12">
        <v>858</v>
      </c>
      <c r="W19" s="12">
        <v>634</v>
      </c>
      <c r="X19" s="20">
        <f>SUM(C19:W19)</f>
        <v>8924</v>
      </c>
    </row>
    <row r="20" spans="2:24">
      <c r="B20" s="8" t="s">
        <v>28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2">
        <v>0</v>
      </c>
      <c r="Q20" s="12">
        <v>0</v>
      </c>
      <c r="R20" s="12">
        <v>0</v>
      </c>
      <c r="S20" s="12">
        <v>19</v>
      </c>
      <c r="T20" s="12">
        <v>2</v>
      </c>
      <c r="U20" s="12">
        <v>0</v>
      </c>
      <c r="V20" s="12">
        <v>0</v>
      </c>
      <c r="W20" s="12">
        <v>0</v>
      </c>
      <c r="X20" s="20">
        <f>SUM(C20:W20)</f>
        <v>21</v>
      </c>
    </row>
    <row r="21" spans="2:24">
      <c r="B21" s="2" t="s">
        <v>30</v>
      </c>
      <c r="C21" s="21">
        <f t="shared" ref="C21:X21" si="1">C18+C19+C20</f>
        <v>10</v>
      </c>
      <c r="D21" s="21">
        <f t="shared" si="1"/>
        <v>27</v>
      </c>
      <c r="E21" s="21">
        <f t="shared" si="1"/>
        <v>34</v>
      </c>
      <c r="F21" s="21">
        <f t="shared" si="1"/>
        <v>80</v>
      </c>
      <c r="G21" s="21">
        <f t="shared" si="1"/>
        <v>160</v>
      </c>
      <c r="H21" s="21">
        <f t="shared" si="1"/>
        <v>235</v>
      </c>
      <c r="I21" s="21">
        <f t="shared" si="1"/>
        <v>308</v>
      </c>
      <c r="J21" s="21">
        <f t="shared" si="1"/>
        <v>359</v>
      </c>
      <c r="K21" s="21">
        <f t="shared" si="1"/>
        <v>477</v>
      </c>
      <c r="L21" s="21">
        <f t="shared" si="1"/>
        <v>367</v>
      </c>
      <c r="M21" s="21">
        <f t="shared" si="1"/>
        <v>424</v>
      </c>
      <c r="N21" s="21">
        <f t="shared" si="1"/>
        <v>499</v>
      </c>
      <c r="O21" s="21">
        <f t="shared" si="1"/>
        <v>445</v>
      </c>
      <c r="P21" s="21">
        <f t="shared" si="1"/>
        <v>544</v>
      </c>
      <c r="Q21" s="21">
        <f t="shared" si="1"/>
        <v>805</v>
      </c>
      <c r="R21" s="21">
        <f t="shared" si="1"/>
        <v>810</v>
      </c>
      <c r="S21" s="21">
        <f t="shared" si="1"/>
        <v>946</v>
      </c>
      <c r="T21" s="21">
        <f t="shared" si="1"/>
        <v>859</v>
      </c>
      <c r="U21" s="21">
        <f t="shared" si="1"/>
        <v>695</v>
      </c>
      <c r="V21" s="21">
        <f t="shared" si="1"/>
        <v>915</v>
      </c>
      <c r="W21" s="21">
        <f t="shared" si="1"/>
        <v>693</v>
      </c>
      <c r="X21" s="21">
        <f t="shared" si="1"/>
        <v>9692</v>
      </c>
    </row>
    <row r="23" spans="2:24" s="24" customFormat="1" ht="14.5" thickBot="1">
      <c r="B23" s="22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spans="2:24" s="24" customFormat="1" ht="14.5" thickBot="1">
      <c r="B24" s="3" t="s">
        <v>31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spans="2:24">
      <c r="M25" s="23"/>
    </row>
    <row r="26" spans="2:24">
      <c r="B26" s="6" t="s">
        <v>32</v>
      </c>
      <c r="C26" s="7">
        <v>2017</v>
      </c>
      <c r="D26" s="7">
        <v>2018</v>
      </c>
      <c r="E26" s="7">
        <v>2019</v>
      </c>
      <c r="F26" s="7">
        <v>2020</v>
      </c>
      <c r="G26" s="7" t="s">
        <v>1</v>
      </c>
    </row>
    <row r="27" spans="2:24">
      <c r="B27" s="1" t="s">
        <v>33</v>
      </c>
      <c r="C27" s="9">
        <v>147</v>
      </c>
      <c r="D27" s="9">
        <v>392</v>
      </c>
      <c r="E27" s="9">
        <v>1291</v>
      </c>
      <c r="F27" s="9">
        <v>409</v>
      </c>
      <c r="G27" s="25">
        <f>SUM(C27:F27)</f>
        <v>2239</v>
      </c>
    </row>
    <row r="28" spans="2:24" ht="14.5" thickBot="1"/>
    <row r="29" spans="2:24" ht="14.5" thickBot="1">
      <c r="B29" s="3" t="s">
        <v>34</v>
      </c>
      <c r="C29" s="23"/>
      <c r="D29" s="23"/>
      <c r="E29" s="23"/>
      <c r="F29" s="23"/>
      <c r="G29" s="23"/>
    </row>
    <row r="31" spans="2:24">
      <c r="B31" s="6" t="s">
        <v>36</v>
      </c>
      <c r="C31" s="7">
        <v>2017</v>
      </c>
      <c r="D31" s="7">
        <v>2018</v>
      </c>
      <c r="E31" s="7">
        <v>2019</v>
      </c>
      <c r="F31" s="7">
        <v>2020</v>
      </c>
      <c r="G31" s="7" t="s">
        <v>1</v>
      </c>
    </row>
    <row r="32" spans="2:24">
      <c r="B32" s="1" t="s">
        <v>35</v>
      </c>
      <c r="C32" s="9">
        <v>23</v>
      </c>
      <c r="D32" s="9">
        <v>2200</v>
      </c>
      <c r="E32" s="9">
        <v>404</v>
      </c>
      <c r="F32" s="9">
        <v>1270</v>
      </c>
      <c r="G32" s="25">
        <f>SUM(C32:F32)</f>
        <v>3897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Metadata</vt:lpstr>
      <vt:lpstr>Design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2021-08-02T08:33:17Z</dcterms:modified>
</cp:coreProperties>
</file>